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definedNames>
    <definedName name="_xlnm.Print_Area" localSheetId="0">Sheet2!$A$1:$J$47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<sst xmlns="http://schemas.openxmlformats.org/spreadsheetml/2006/main" count="83" uniqueCount="34">
  <si>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2025年其它病死畜禽集中无害化处理补助汇总表</t>
  </si>
  <si>
    <t>序号</t>
  </si>
  <si>
    <t>补助项目</t>
  </si>
  <si>
    <t>数量（头、公斤）</t>
  </si>
  <si>
    <t>单价</t>
  </si>
  <si>
    <t>金额（元）</t>
  </si>
  <si>
    <t>小计金额（元）</t>
  </si>
  <si>
    <t>备注</t>
  </si>
  <si>
    <t>养殖场户送交</t>
  </si>
  <si>
    <t>病死羊</t>
  </si>
  <si>
    <t>养殖户</t>
  </si>
  <si>
    <t>55cm以下</t>
  </si>
  <si>
    <t>55~100cm</t>
  </si>
  <si>
    <t>病死牛</t>
  </si>
  <si>
    <t>北京首农畜牧发展有限公司滦县分公司</t>
  </si>
  <si>
    <t>100cm以下</t>
  </si>
  <si>
    <t>100~150cm</t>
  </si>
  <si>
    <t>现代牧业（唐山）有限公司</t>
  </si>
  <si>
    <t>滦县嘉烁牧场</t>
  </si>
  <si>
    <t>滦州市苗坨牧场</t>
  </si>
  <si>
    <t>滦县志玲奶牛养殖合作社</t>
  </si>
  <si>
    <t>滦州市秋敏养殖专业合作社</t>
  </si>
  <si>
    <t>滦县润荣奶牛专业合作社</t>
  </si>
  <si>
    <t>滦州市英发牧场</t>
  </si>
  <si>
    <t>病死禽类</t>
  </si>
  <si>
    <t>滦州市兆丰农牧有限公司</t>
  </si>
  <si>
    <t>唐山融普种禽有限公司滦州市分公司</t>
  </si>
  <si>
    <t>病死马</t>
  </si>
  <si>
    <t>收集运输</t>
  </si>
  <si>
    <t>滦县春禾尖生物科技有限公司</t>
  </si>
  <si>
    <t>无主牛</t>
  </si>
  <si>
    <t>无害化处理</t>
  </si>
  <si>
    <t>滦南县众泰动物无害化处理中心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</si>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</sst>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center" vertical="center"/>
    </xf>
    <xf numFmtId="31" fontId="3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5"/>
  <sheetViews>
    <sheetView tabSelected="1" view="pageBreakPreview" zoomScaleNormal="100" topLeftCell="A24" workbookViewId="0">
      <selection activeCell="D40" sqref="D40:D46"/>
    </sheetView>
  </sheetViews>
  <sheetFormatPr defaultColWidth="9" defaultRowHeight="14.25"/>
  <cols>
    <col min="1" max="1" width="5.75" style="1" customWidth="1"/>
    <col min="2" max="2" width="11.6416666666667" style="1" customWidth="1"/>
    <col min="3" max="3" width="10.075" style="1" customWidth="1"/>
    <col min="4" max="4" width="26.9583333333333" style="1" customWidth="1"/>
    <col min="5" max="5" width="15.2083333333333" style="1" customWidth="1"/>
    <col min="6" max="6" width="15.9833333333333" style="1" customWidth="1"/>
    <col min="7" max="7" width="14.5583333333333" style="1" customWidth="1"/>
    <col min="8" max="8" width="16.5166666666667" style="1" customWidth="1"/>
    <col min="9" max="9" width="18.8" style="1" customWidth="1"/>
    <col min="10" max="10" width="10.875" style="1" customWidth="1"/>
    <col min="11" max="11" width="11.5" style="1"/>
    <col min="12" max="12" width="9.375" style="1"/>
    <col min="13" max="13" width="10.375" style="1"/>
    <col min="14" max="14" width="11.125" style="1" customWidth="1"/>
    <col min="15" max="15" width="9" style="1"/>
    <col min="16" max="16" width="9.375" style="1"/>
    <col min="17" max="16384" width="9" style="1"/>
  </cols>
  <sheetData>
    <row r="1" s="1" customFormat="1" ht="4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4.95" customHeight="1" spans="1:14">
      <c r="A2" s="6"/>
      <c r="B2" s="7"/>
      <c r="C2" s="7"/>
      <c r="D2" s="8"/>
      <c r="E2" s="8"/>
      <c r="F2" s="9"/>
      <c r="G2" s="9"/>
      <c r="H2" s="9"/>
      <c r="I2" s="9"/>
      <c r="J2" s="10"/>
    </row>
    <row r="3" s="1" customFormat="1" ht="48" customHeight="1" spans="1:14">
      <c r="A3" s="11" t="s">
        <v>1</v>
      </c>
      <c r="B3" s="11" t="s">
        <v>2</v>
      </c>
      <c r="C3" s="11"/>
      <c r="D3" s="11"/>
      <c r="E3" s="12" t="s">
        <v>3</v>
      </c>
      <c r="F3" s="12"/>
      <c r="G3" s="13" t="s">
        <v>4</v>
      </c>
      <c r="H3" s="11" t="s">
        <v>5</v>
      </c>
      <c r="I3" s="14" t="s">
        <v>6</v>
      </c>
      <c r="J3" s="11" t="s">
        <v>7</v>
      </c>
    </row>
    <row r="4" s="1" customFormat="1" ht="15" customHeight="1" spans="1:14">
      <c r="A4" s="15">
        <v>1</v>
      </c>
      <c r="B4" s="15" t="s">
        <v>8</v>
      </c>
      <c r="C4" s="16" t="s">
        <v>9</v>
      </c>
      <c r="D4" s="15" t="s">
        <v>10</v>
      </c>
      <c r="E4" s="17" t="s">
        <v>11</v>
      </c>
      <c r="F4" s="18">
        <v>113</v>
      </c>
      <c r="G4" s="19">
        <v>11.25</v>
      </c>
      <c r="H4" s="19">
        <f t="shared" ref="H4:H55" si="0">F4*G4</f>
        <v>1271.25</v>
      </c>
      <c r="I4" s="20">
        <f>H4+H5</f>
        <v>1316.25</v>
      </c>
      <c r="J4" s="21">
        <f>SUM(I4:I27)</f>
        <v>418422.05</v>
      </c>
      <c r="K4" s="22"/>
      <c r="L4" s="1"/>
      <c r="M4" s="1"/>
      <c r="N4" s="23"/>
    </row>
    <row r="5" s="1" customFormat="1" ht="15" customHeight="1" spans="1:14">
      <c r="A5" s="15"/>
      <c r="B5" s="15"/>
      <c r="C5" s="15"/>
      <c r="D5" s="15"/>
      <c r="E5" s="17" t="s">
        <v>12</v>
      </c>
      <c r="F5" s="18">
        <v>2</v>
      </c>
      <c r="G5" s="19">
        <v>22.5</v>
      </c>
      <c r="H5" s="19">
        <f t="shared" si="0"/>
        <v>45</v>
      </c>
      <c r="I5" s="20"/>
      <c r="J5" s="21"/>
      <c r="K5" s="1"/>
      <c r="L5" s="1"/>
      <c r="M5" s="1"/>
      <c r="N5" s="23"/>
    </row>
    <row r="6" s="1" customFormat="1" ht="15" customHeight="1" spans="1:14">
      <c r="A6" s="15"/>
      <c r="B6" s="15"/>
      <c r="C6" s="16" t="s">
        <v>13</v>
      </c>
      <c r="D6" s="24" t="s">
        <v>14</v>
      </c>
      <c r="E6" s="24" t="s">
        <v>15</v>
      </c>
      <c r="F6" s="25">
        <v>21</v>
      </c>
      <c r="G6" s="26">
        <v>100</v>
      </c>
      <c r="H6" s="26">
        <f t="shared" si="0"/>
        <v>2100</v>
      </c>
      <c r="I6" s="27">
        <f t="shared" ref="I6:I10" si="1">SUM(H6:H7)</f>
        <v>12900</v>
      </c>
      <c r="J6" s="21"/>
      <c r="K6" s="1"/>
      <c r="L6" s="1"/>
      <c r="M6" s="1"/>
      <c r="N6" s="23"/>
    </row>
    <row r="7" s="1" customFormat="1" ht="21" customHeight="1" spans="1:14">
      <c r="A7" s="15"/>
      <c r="B7" s="15"/>
      <c r="C7" s="15"/>
      <c r="D7" s="24"/>
      <c r="E7" s="24" t="s">
        <v>16</v>
      </c>
      <c r="F7" s="25">
        <v>72</v>
      </c>
      <c r="G7" s="26">
        <v>150</v>
      </c>
      <c r="H7" s="26">
        <f t="shared" si="0"/>
        <v>10800</v>
      </c>
      <c r="I7" s="28"/>
      <c r="J7" s="21"/>
      <c r="K7" s="1"/>
      <c r="L7" s="1"/>
      <c r="M7" s="1"/>
      <c r="N7" s="23"/>
    </row>
    <row r="8" s="1" customFormat="1" ht="24" customHeight="1" spans="1:14">
      <c r="A8" s="15"/>
      <c r="B8" s="15"/>
      <c r="C8" s="15"/>
      <c r="D8" s="16" t="s">
        <v>17</v>
      </c>
      <c r="E8" s="24" t="s">
        <v>15</v>
      </c>
      <c r="F8" s="25">
        <v>467</v>
      </c>
      <c r="G8" s="26">
        <v>100</v>
      </c>
      <c r="H8" s="26">
        <f t="shared" si="0"/>
        <v>46700</v>
      </c>
      <c r="I8" s="27">
        <f t="shared" si="1"/>
        <v>49100</v>
      </c>
      <c r="J8" s="21"/>
      <c r="K8" s="1"/>
      <c r="L8" s="1"/>
      <c r="M8" s="1"/>
      <c r="N8" s="23"/>
    </row>
    <row r="9" s="1" customFormat="1" ht="24" customHeight="1" spans="1:14">
      <c r="A9" s="15"/>
      <c r="B9" s="15"/>
      <c r="C9" s="15"/>
      <c r="D9" s="29"/>
      <c r="E9" s="24" t="s">
        <v>16</v>
      </c>
      <c r="F9" s="25">
        <v>16</v>
      </c>
      <c r="G9" s="26">
        <v>150</v>
      </c>
      <c r="H9" s="26">
        <f t="shared" si="0"/>
        <v>2400</v>
      </c>
      <c r="I9" s="28"/>
      <c r="J9" s="21"/>
      <c r="K9" s="1"/>
      <c r="L9" s="1"/>
      <c r="M9" s="1"/>
      <c r="N9" s="23"/>
    </row>
    <row r="10" s="1" customFormat="1" ht="24" customHeight="1" spans="1:14">
      <c r="A10" s="15"/>
      <c r="B10" s="15"/>
      <c r="C10" s="15"/>
      <c r="D10" s="24" t="s">
        <v>18</v>
      </c>
      <c r="E10" s="24" t="s">
        <v>15</v>
      </c>
      <c r="F10" s="25">
        <v>313</v>
      </c>
      <c r="G10" s="26">
        <v>100</v>
      </c>
      <c r="H10" s="26">
        <f t="shared" si="0"/>
        <v>31300</v>
      </c>
      <c r="I10" s="27">
        <f t="shared" si="1"/>
        <v>32050</v>
      </c>
      <c r="J10" s="21"/>
      <c r="K10" s="1"/>
      <c r="L10" s="1"/>
      <c r="M10" s="1"/>
      <c r="N10" s="23"/>
    </row>
    <row r="11" s="1" customFormat="1" ht="24" customHeight="1" spans="1:14">
      <c r="A11" s="15"/>
      <c r="B11" s="15"/>
      <c r="C11" s="15"/>
      <c r="D11" s="24"/>
      <c r="E11" s="24" t="s">
        <v>16</v>
      </c>
      <c r="F11" s="25">
        <v>5</v>
      </c>
      <c r="G11" s="26">
        <v>150</v>
      </c>
      <c r="H11" s="26">
        <f t="shared" si="0"/>
        <v>750</v>
      </c>
      <c r="I11" s="28"/>
      <c r="J11" s="21"/>
      <c r="K11" s="1"/>
      <c r="L11" s="1"/>
      <c r="M11" s="1"/>
      <c r="N11" s="23"/>
    </row>
    <row r="12" s="1" customFormat="1" ht="24" customHeight="1" spans="1:14">
      <c r="A12" s="15"/>
      <c r="B12" s="15"/>
      <c r="C12" s="15"/>
      <c r="D12" s="24" t="s">
        <v>19</v>
      </c>
      <c r="E12" s="24" t="s">
        <v>15</v>
      </c>
      <c r="F12" s="25">
        <v>436</v>
      </c>
      <c r="G12" s="26">
        <v>100</v>
      </c>
      <c r="H12" s="26">
        <f t="shared" si="0"/>
        <v>43600</v>
      </c>
      <c r="I12" s="27">
        <f t="shared" ref="I12:I16" si="2">SUM(H12:H13)</f>
        <v>43900</v>
      </c>
      <c r="J12" s="21"/>
      <c r="K12" s="1"/>
      <c r="L12" s="1"/>
      <c r="M12" s="1"/>
      <c r="N12" s="23"/>
    </row>
    <row r="13" s="1" customFormat="1" ht="24" customHeight="1" spans="1:14">
      <c r="A13" s="15"/>
      <c r="B13" s="15"/>
      <c r="C13" s="15"/>
      <c r="D13" s="24"/>
      <c r="E13" s="24" t="s">
        <v>16</v>
      </c>
      <c r="F13" s="25">
        <v>2</v>
      </c>
      <c r="G13" s="26">
        <v>150</v>
      </c>
      <c r="H13" s="26">
        <f t="shared" si="0"/>
        <v>300</v>
      </c>
      <c r="I13" s="28"/>
      <c r="J13" s="21"/>
      <c r="K13" s="1"/>
      <c r="L13" s="1"/>
      <c r="M13" s="1"/>
      <c r="N13" s="23"/>
    </row>
    <row r="14" s="1" customFormat="1" ht="24" customHeight="1" spans="1:14">
      <c r="A14" s="15"/>
      <c r="B14" s="15"/>
      <c r="C14" s="15"/>
      <c r="D14" s="24" t="s">
        <v>20</v>
      </c>
      <c r="E14" s="24" t="s">
        <v>15</v>
      </c>
      <c r="F14" s="25">
        <v>41</v>
      </c>
      <c r="G14" s="26">
        <v>100</v>
      </c>
      <c r="H14" s="26">
        <f t="shared" si="0"/>
        <v>4100</v>
      </c>
      <c r="I14" s="27">
        <f t="shared" si="2"/>
        <v>4100</v>
      </c>
      <c r="J14" s="21"/>
      <c r="K14" s="1"/>
      <c r="L14" s="1"/>
      <c r="M14" s="1"/>
      <c r="N14" s="23"/>
    </row>
    <row r="15" s="1" customFormat="1" ht="24" customHeight="1" spans="1:14">
      <c r="A15" s="15"/>
      <c r="B15" s="15"/>
      <c r="C15" s="15"/>
      <c r="D15" s="24"/>
      <c r="E15" s="24" t="s">
        <v>16</v>
      </c>
      <c r="F15" s="25">
        <v>0</v>
      </c>
      <c r="G15" s="26">
        <v>150</v>
      </c>
      <c r="H15" s="26">
        <f t="shared" si="0"/>
        <v>0</v>
      </c>
      <c r="I15" s="28"/>
      <c r="J15" s="21"/>
      <c r="K15" s="1"/>
      <c r="L15" s="1"/>
      <c r="M15" s="1"/>
      <c r="N15" s="23"/>
    </row>
    <row r="16" s="1" customFormat="1" ht="24" customHeight="1" spans="1:14">
      <c r="A16" s="15"/>
      <c r="B16" s="15"/>
      <c r="C16" s="15"/>
      <c r="D16" s="24" t="s">
        <v>21</v>
      </c>
      <c r="E16" s="24" t="s">
        <v>15</v>
      </c>
      <c r="F16" s="25">
        <v>20</v>
      </c>
      <c r="G16" s="26">
        <v>100</v>
      </c>
      <c r="H16" s="26">
        <f t="shared" si="0"/>
        <v>2000</v>
      </c>
      <c r="I16" s="27">
        <f t="shared" si="2"/>
        <v>2000</v>
      </c>
      <c r="J16" s="21"/>
      <c r="K16" s="1"/>
      <c r="L16" s="1"/>
      <c r="M16" s="1"/>
      <c r="N16" s="23"/>
    </row>
    <row r="17" s="1" customFormat="1" ht="24" customHeight="1" spans="1:18">
      <c r="A17" s="15"/>
      <c r="B17" s="15"/>
      <c r="C17" s="15"/>
      <c r="D17" s="24"/>
      <c r="E17" s="24" t="s">
        <v>16</v>
      </c>
      <c r="F17" s="25">
        <v>0</v>
      </c>
      <c r="G17" s="26">
        <v>150</v>
      </c>
      <c r="H17" s="26">
        <f t="shared" si="0"/>
        <v>0</v>
      </c>
      <c r="I17" s="28"/>
      <c r="J17" s="21"/>
      <c r="K17" s="1"/>
      <c r="L17" s="1"/>
      <c r="M17" s="1"/>
      <c r="N17" s="23"/>
    </row>
    <row r="18" s="1" customFormat="1" ht="24" customHeight="1" spans="1:18">
      <c r="A18" s="15"/>
      <c r="B18" s="15"/>
      <c r="C18" s="15"/>
      <c r="D18" s="24" t="s">
        <v>22</v>
      </c>
      <c r="E18" s="24" t="s">
        <v>15</v>
      </c>
      <c r="F18" s="25">
        <v>12</v>
      </c>
      <c r="G18" s="26">
        <v>100</v>
      </c>
      <c r="H18" s="26">
        <f t="shared" si="0"/>
        <v>1200</v>
      </c>
      <c r="I18" s="27">
        <f t="shared" ref="I18:I22" si="3">SUM(H18:H19)</f>
        <v>1350</v>
      </c>
      <c r="J18" s="21"/>
      <c r="K18" s="1"/>
      <c r="L18" s="1"/>
      <c r="M18" s="1"/>
      <c r="N18" s="23"/>
    </row>
    <row r="19" s="1" customFormat="1" ht="24" customHeight="1" spans="1:18">
      <c r="A19" s="15"/>
      <c r="B19" s="15"/>
      <c r="C19" s="15"/>
      <c r="D19" s="24"/>
      <c r="E19" s="24" t="s">
        <v>16</v>
      </c>
      <c r="F19" s="25">
        <v>1</v>
      </c>
      <c r="G19" s="26">
        <v>150</v>
      </c>
      <c r="H19" s="26">
        <f t="shared" si="0"/>
        <v>150</v>
      </c>
      <c r="I19" s="28"/>
      <c r="J19" s="21"/>
      <c r="K19" s="1"/>
      <c r="L19" s="1"/>
      <c r="M19" s="1"/>
      <c r="N19" s="23"/>
    </row>
    <row r="20" s="1" customFormat="1" ht="24" customHeight="1" spans="1:18">
      <c r="A20" s="15"/>
      <c r="B20" s="15"/>
      <c r="C20" s="15"/>
      <c r="D20" s="24" t="s">
        <v>23</v>
      </c>
      <c r="E20" s="24" t="s">
        <v>15</v>
      </c>
      <c r="F20" s="25">
        <v>67</v>
      </c>
      <c r="G20" s="26">
        <v>100</v>
      </c>
      <c r="H20" s="26">
        <f t="shared" si="0"/>
        <v>6700</v>
      </c>
      <c r="I20" s="27">
        <f t="shared" si="3"/>
        <v>40600</v>
      </c>
      <c r="J20" s="21"/>
      <c r="K20" s="30"/>
      <c r="L20" s="1"/>
      <c r="M20" s="1"/>
      <c r="N20" s="23"/>
    </row>
    <row r="21" s="1" customFormat="1" ht="24" customHeight="1" spans="1:18">
      <c r="A21" s="15"/>
      <c r="B21" s="15"/>
      <c r="C21" s="15"/>
      <c r="D21" s="24"/>
      <c r="E21" s="24" t="s">
        <v>16</v>
      </c>
      <c r="F21" s="25">
        <v>226</v>
      </c>
      <c r="G21" s="26">
        <v>150</v>
      </c>
      <c r="H21" s="26">
        <f t="shared" si="0"/>
        <v>33900</v>
      </c>
      <c r="I21" s="28"/>
      <c r="J21" s="21"/>
      <c r="K21" s="30"/>
      <c r="L21" s="1"/>
      <c r="M21" s="1"/>
      <c r="N21" s="23"/>
    </row>
    <row r="22" s="1" customFormat="1" ht="24" customHeight="1" spans="1:18">
      <c r="A22" s="15"/>
      <c r="B22" s="15"/>
      <c r="C22" s="15"/>
      <c r="D22" s="31" t="s">
        <v>10</v>
      </c>
      <c r="E22" s="24" t="s">
        <v>15</v>
      </c>
      <c r="F22" s="25">
        <v>174</v>
      </c>
      <c r="G22" s="26">
        <v>100</v>
      </c>
      <c r="H22" s="26">
        <f t="shared" si="0"/>
        <v>17400</v>
      </c>
      <c r="I22" s="27">
        <f t="shared" si="3"/>
        <v>17850</v>
      </c>
      <c r="J22" s="21"/>
      <c r="K22" s="30"/>
      <c r="L22" s="1"/>
      <c r="M22" s="1"/>
      <c r="N22" s="23"/>
    </row>
    <row r="23" s="1" customFormat="1" ht="24" customHeight="1" spans="1:18">
      <c r="A23" s="15"/>
      <c r="B23" s="15"/>
      <c r="C23" s="29"/>
      <c r="D23" s="32"/>
      <c r="E23" s="24" t="s">
        <v>16</v>
      </c>
      <c r="F23" s="25">
        <v>3</v>
      </c>
      <c r="G23" s="26">
        <v>150</v>
      </c>
      <c r="H23" s="26">
        <f t="shared" si="0"/>
        <v>450</v>
      </c>
      <c r="I23" s="28"/>
      <c r="J23" s="21"/>
      <c r="K23" s="30"/>
      <c r="L23" s="33"/>
      <c r="M23" s="1"/>
      <c r="N23" s="23"/>
    </row>
    <row r="24" s="1" customFormat="1" ht="24" customHeight="1" spans="1:18">
      <c r="A24" s="15"/>
      <c r="B24" s="15"/>
      <c r="C24" s="24" t="s">
        <v>24</v>
      </c>
      <c r="D24" s="17" t="s">
        <v>25</v>
      </c>
      <c r="E24" s="24"/>
      <c r="F24" s="24">
        <v>33360</v>
      </c>
      <c r="G24" s="26">
        <v>1</v>
      </c>
      <c r="H24" s="26">
        <f t="shared" si="0"/>
        <v>33360</v>
      </c>
      <c r="I24" s="26">
        <f t="shared" ref="I24:I26" si="4">SUM(H24)</f>
        <v>33360</v>
      </c>
      <c r="J24" s="21"/>
      <c r="K24" s="30"/>
      <c r="L24" s="33"/>
      <c r="M24" s="1"/>
      <c r="N24" s="23"/>
      <c r="O24" s="1"/>
      <c r="R24" s="1">
        <v>14771.3</v>
      </c>
    </row>
    <row r="25" s="1" customFormat="1" ht="22" customHeight="1" spans="1:18">
      <c r="A25" s="15"/>
      <c r="B25" s="15"/>
      <c r="C25" s="24"/>
      <c r="D25" s="17" t="s">
        <v>26</v>
      </c>
      <c r="E25" s="24"/>
      <c r="F25" s="24">
        <v>176630</v>
      </c>
      <c r="G25" s="26">
        <v>1</v>
      </c>
      <c r="H25" s="26">
        <f t="shared" si="0"/>
        <v>176630</v>
      </c>
      <c r="I25" s="26">
        <f t="shared" si="4"/>
        <v>176630</v>
      </c>
      <c r="J25" s="21"/>
      <c r="K25" s="30"/>
      <c r="L25" s="33"/>
      <c r="M25" s="1"/>
      <c r="N25" s="23"/>
    </row>
    <row r="26" s="1" customFormat="1" ht="15" customHeight="1" spans="1:18">
      <c r="A26" s="15"/>
      <c r="B26" s="15"/>
      <c r="C26" s="24"/>
      <c r="D26" s="17" t="s">
        <v>10</v>
      </c>
      <c r="E26" s="24"/>
      <c r="F26" s="24">
        <v>3165.8</v>
      </c>
      <c r="G26" s="26">
        <v>1</v>
      </c>
      <c r="H26" s="26">
        <f t="shared" si="0"/>
        <v>3165.8</v>
      </c>
      <c r="I26" s="26">
        <f t="shared" si="4"/>
        <v>3165.8</v>
      </c>
      <c r="J26" s="21"/>
      <c r="K26" s="30"/>
      <c r="L26" s="1"/>
      <c r="M26" s="1"/>
      <c r="N26" s="23"/>
      <c r="O26" s="1"/>
      <c r="R26" s="1" t="e">
        <f>#REF!-R24</f>
        <v>#REF!</v>
      </c>
    </row>
    <row r="27" s="2" customFormat="1" ht="15" customHeight="1" spans="1:18">
      <c r="A27" s="15"/>
      <c r="B27" s="29"/>
      <c r="C27" s="17" t="s">
        <v>27</v>
      </c>
      <c r="D27" s="17" t="s">
        <v>10</v>
      </c>
      <c r="E27" s="24" t="s">
        <v>15</v>
      </c>
      <c r="F27" s="25">
        <v>1</v>
      </c>
      <c r="G27" s="26">
        <v>100</v>
      </c>
      <c r="H27" s="26">
        <f t="shared" si="0"/>
        <v>100</v>
      </c>
      <c r="I27" s="26">
        <v>100</v>
      </c>
      <c r="J27" s="34"/>
      <c r="K27" s="30"/>
    </row>
    <row r="28" s="2" customFormat="1" ht="15" customHeight="1" spans="1:18">
      <c r="A28" s="35">
        <v>2</v>
      </c>
      <c r="B28" s="36" t="s">
        <v>28</v>
      </c>
      <c r="C28" s="31" t="s">
        <v>9</v>
      </c>
      <c r="D28" s="36" t="s">
        <v>29</v>
      </c>
      <c r="E28" s="17" t="s">
        <v>11</v>
      </c>
      <c r="F28" s="18">
        <v>113</v>
      </c>
      <c r="G28" s="19">
        <v>11.25</v>
      </c>
      <c r="H28" s="19">
        <f t="shared" si="0"/>
        <v>1271.25</v>
      </c>
      <c r="I28" s="35">
        <f>H28+H29</f>
        <v>1316.25</v>
      </c>
      <c r="J28" s="36">
        <f>SUM(I28:I34)</f>
        <v>209969.15</v>
      </c>
      <c r="K28" s="30"/>
      <c r="L28" s="37"/>
      <c r="M28" s="37"/>
    </row>
    <row r="29" s="2" customFormat="1" ht="15" customHeight="1" spans="1:18">
      <c r="A29" s="38"/>
      <c r="B29" s="36"/>
      <c r="C29" s="32"/>
      <c r="D29" s="36"/>
      <c r="E29" s="17" t="s">
        <v>12</v>
      </c>
      <c r="F29" s="18">
        <v>2</v>
      </c>
      <c r="G29" s="19">
        <v>22.5</v>
      </c>
      <c r="H29" s="19">
        <f t="shared" si="0"/>
        <v>45</v>
      </c>
      <c r="I29" s="39"/>
      <c r="J29" s="36"/>
      <c r="K29" s="30"/>
      <c r="L29" s="37"/>
      <c r="M29" s="37"/>
    </row>
    <row r="30" s="2" customFormat="1" ht="15" customHeight="1" spans="1:18">
      <c r="A30" s="38"/>
      <c r="B30" s="36"/>
      <c r="C30" s="17" t="s">
        <v>13</v>
      </c>
      <c r="D30" s="36"/>
      <c r="E30" s="17" t="s">
        <v>15</v>
      </c>
      <c r="F30" s="18">
        <v>1551</v>
      </c>
      <c r="G30" s="19">
        <v>50</v>
      </c>
      <c r="H30" s="19">
        <f t="shared" si="0"/>
        <v>77550</v>
      </c>
      <c r="I30" s="19">
        <f>SUM(H30:H31)</f>
        <v>101925</v>
      </c>
      <c r="J30" s="36"/>
      <c r="K30" s="30"/>
      <c r="L30" s="37"/>
      <c r="M30" s="37"/>
    </row>
    <row r="31" s="2" customFormat="1" ht="15" customHeight="1" spans="1:18">
      <c r="A31" s="38"/>
      <c r="B31" s="36"/>
      <c r="C31" s="17"/>
      <c r="D31" s="36"/>
      <c r="E31" s="17" t="s">
        <v>16</v>
      </c>
      <c r="F31" s="18">
        <v>325</v>
      </c>
      <c r="G31" s="19">
        <v>75</v>
      </c>
      <c r="H31" s="19">
        <f t="shared" si="0"/>
        <v>24375</v>
      </c>
      <c r="I31" s="19"/>
      <c r="J31" s="36"/>
      <c r="K31" s="30"/>
    </row>
    <row r="32" s="2" customFormat="1" ht="15" customHeight="1" spans="1:18">
      <c r="A32" s="38"/>
      <c r="B32" s="36"/>
      <c r="C32" s="17" t="s">
        <v>30</v>
      </c>
      <c r="D32" s="36"/>
      <c r="E32" s="17" t="s">
        <v>15</v>
      </c>
      <c r="F32" s="18">
        <v>2</v>
      </c>
      <c r="G32" s="19">
        <v>50</v>
      </c>
      <c r="H32" s="19">
        <f t="shared" si="0"/>
        <v>100</v>
      </c>
      <c r="I32" s="19">
        <v>100</v>
      </c>
      <c r="J32" s="36"/>
      <c r="K32" s="30"/>
    </row>
    <row r="33" s="2" customFormat="1" ht="15" customHeight="1" spans="1:11">
      <c r="A33" s="38"/>
      <c r="B33" s="36"/>
      <c r="C33" s="17" t="s">
        <v>24</v>
      </c>
      <c r="D33" s="36"/>
      <c r="E33" s="17"/>
      <c r="F33" s="18">
        <v>213155.8</v>
      </c>
      <c r="G33" s="19">
        <v>0.5</v>
      </c>
      <c r="H33" s="19">
        <f t="shared" si="0"/>
        <v>106577.9</v>
      </c>
      <c r="I33" s="19">
        <f>SUM(H33)</f>
        <v>106577.9</v>
      </c>
      <c r="J33" s="36"/>
      <c r="K33" s="30"/>
    </row>
    <row r="34" s="2" customFormat="1" ht="15" customHeight="1" spans="1:11">
      <c r="A34" s="39"/>
      <c r="B34" s="32"/>
      <c r="C34" s="17" t="s">
        <v>27</v>
      </c>
      <c r="D34" s="32"/>
      <c r="E34" s="17" t="s">
        <v>15</v>
      </c>
      <c r="F34" s="18">
        <v>1</v>
      </c>
      <c r="G34" s="19">
        <v>50</v>
      </c>
      <c r="H34" s="19">
        <f t="shared" si="0"/>
        <v>50</v>
      </c>
      <c r="I34" s="19">
        <v>50</v>
      </c>
      <c r="J34" s="32"/>
    </row>
    <row r="35" s="2" customFormat="1" ht="15" customHeight="1" spans="1:11">
      <c r="A35" s="38">
        <v>3</v>
      </c>
      <c r="B35" s="36" t="s">
        <v>31</v>
      </c>
      <c r="C35" s="31" t="s">
        <v>9</v>
      </c>
      <c r="D35" s="36" t="s">
        <v>29</v>
      </c>
      <c r="E35" s="17" t="s">
        <v>11</v>
      </c>
      <c r="F35" s="18">
        <v>107</v>
      </c>
      <c r="G35" s="19">
        <v>22.5</v>
      </c>
      <c r="H35" s="19">
        <f t="shared" si="0"/>
        <v>2407.5</v>
      </c>
      <c r="I35" s="35">
        <f>H35+H36</f>
        <v>2457.5</v>
      </c>
      <c r="J35" s="36">
        <f>SUM(I35:I39)</f>
        <v>164060.4</v>
      </c>
    </row>
    <row r="36" s="2" customFormat="1" ht="15" customHeight="1" spans="1:11">
      <c r="A36" s="38"/>
      <c r="B36" s="36"/>
      <c r="C36" s="32"/>
      <c r="D36" s="36"/>
      <c r="E36" s="17" t="s">
        <v>12</v>
      </c>
      <c r="F36" s="18">
        <v>1</v>
      </c>
      <c r="G36" s="19">
        <v>50</v>
      </c>
      <c r="H36" s="19">
        <f t="shared" si="0"/>
        <v>50</v>
      </c>
      <c r="I36" s="39"/>
      <c r="J36" s="36"/>
    </row>
    <row r="37" s="2" customFormat="1" ht="15" customHeight="1" spans="1:11">
      <c r="A37" s="38"/>
      <c r="B37" s="36"/>
      <c r="C37" s="17" t="s">
        <v>13</v>
      </c>
      <c r="D37" s="36"/>
      <c r="E37" s="17" t="s">
        <v>15</v>
      </c>
      <c r="F37" s="18">
        <v>992</v>
      </c>
      <c r="G37" s="19">
        <v>50</v>
      </c>
      <c r="H37" s="19">
        <f t="shared" si="0"/>
        <v>49600</v>
      </c>
      <c r="I37" s="19">
        <f>SUM(H37:H38)</f>
        <v>69550</v>
      </c>
      <c r="J37" s="36"/>
    </row>
    <row r="38" s="2" customFormat="1" ht="16" customHeight="1" spans="1:11">
      <c r="A38" s="38"/>
      <c r="B38" s="36"/>
      <c r="C38" s="17"/>
      <c r="D38" s="36"/>
      <c r="E38" s="17" t="s">
        <v>16</v>
      </c>
      <c r="F38" s="18">
        <v>266</v>
      </c>
      <c r="G38" s="19">
        <v>75</v>
      </c>
      <c r="H38" s="19">
        <f t="shared" si="0"/>
        <v>19950</v>
      </c>
      <c r="I38" s="19"/>
      <c r="J38" s="36"/>
    </row>
    <row r="39" s="2" customFormat="1" ht="15" customHeight="1" spans="1:11">
      <c r="A39" s="38"/>
      <c r="B39" s="36"/>
      <c r="C39" s="17" t="s">
        <v>24</v>
      </c>
      <c r="D39" s="32"/>
      <c r="E39" s="17"/>
      <c r="F39" s="18">
        <v>184105.8</v>
      </c>
      <c r="G39" s="19">
        <v>0.5</v>
      </c>
      <c r="H39" s="19">
        <f t="shared" si="0"/>
        <v>92052.9</v>
      </c>
      <c r="I39" s="19">
        <f>SUM(H39)</f>
        <v>92052.9</v>
      </c>
      <c r="J39" s="36"/>
    </row>
    <row r="40" s="1" customFormat="1" ht="15" customHeight="1" spans="1:11">
      <c r="A40" s="40"/>
      <c r="B40" s="36"/>
      <c r="C40" s="31" t="s">
        <v>9</v>
      </c>
      <c r="D40" s="40" t="s">
        <v>32</v>
      </c>
      <c r="E40" s="17" t="s">
        <v>11</v>
      </c>
      <c r="F40" s="18">
        <v>6</v>
      </c>
      <c r="G40" s="19">
        <v>22.5</v>
      </c>
      <c r="H40" s="19">
        <f t="shared" si="0"/>
        <v>135</v>
      </c>
      <c r="I40" s="35">
        <f>H40+H41</f>
        <v>185</v>
      </c>
      <c r="J40" s="31">
        <f>SUM(I40:I46)</f>
        <v>47235</v>
      </c>
    </row>
    <row r="41" s="1" customFormat="1" ht="15" customHeight="1" spans="1:11">
      <c r="A41" s="40"/>
      <c r="B41" s="36"/>
      <c r="C41" s="32"/>
      <c r="D41" s="40"/>
      <c r="E41" s="17" t="s">
        <v>12</v>
      </c>
      <c r="F41" s="18">
        <v>1</v>
      </c>
      <c r="G41" s="19">
        <v>50</v>
      </c>
      <c r="H41" s="19">
        <f t="shared" si="0"/>
        <v>50</v>
      </c>
      <c r="I41" s="39"/>
      <c r="J41" s="36"/>
    </row>
    <row r="42" s="1" customFormat="1" ht="15" customHeight="1" spans="1:11">
      <c r="A42" s="40"/>
      <c r="B42" s="36"/>
      <c r="C42" s="17" t="s">
        <v>13</v>
      </c>
      <c r="D42" s="40"/>
      <c r="E42" s="17" t="s">
        <v>15</v>
      </c>
      <c r="F42" s="18">
        <v>559</v>
      </c>
      <c r="G42" s="19">
        <v>50</v>
      </c>
      <c r="H42" s="19">
        <f t="shared" si="0"/>
        <v>27950</v>
      </c>
      <c r="I42" s="19">
        <f>SUM(H42:H43)</f>
        <v>32375</v>
      </c>
      <c r="J42" s="36"/>
    </row>
    <row r="43" s="1" customFormat="1" ht="15" customHeight="1" spans="1:11">
      <c r="A43" s="40"/>
      <c r="B43" s="36"/>
      <c r="C43" s="17"/>
      <c r="D43" s="40"/>
      <c r="E43" s="17" t="s">
        <v>16</v>
      </c>
      <c r="F43" s="18">
        <v>59</v>
      </c>
      <c r="G43" s="19">
        <v>75</v>
      </c>
      <c r="H43" s="19">
        <f t="shared" si="0"/>
        <v>4425</v>
      </c>
      <c r="I43" s="19"/>
      <c r="J43" s="36"/>
    </row>
    <row r="44" s="1" customFormat="1" ht="15" customHeight="1" spans="1:11">
      <c r="A44" s="40"/>
      <c r="B44" s="36"/>
      <c r="C44" s="17" t="s">
        <v>30</v>
      </c>
      <c r="D44" s="40"/>
      <c r="E44" s="17" t="s">
        <v>15</v>
      </c>
      <c r="F44" s="18">
        <v>2</v>
      </c>
      <c r="G44" s="19">
        <v>50</v>
      </c>
      <c r="H44" s="19">
        <f t="shared" si="0"/>
        <v>100</v>
      </c>
      <c r="I44" s="19">
        <v>100</v>
      </c>
      <c r="J44" s="36"/>
    </row>
    <row r="45" s="1" customFormat="1" ht="15" customHeight="1" spans="1:11">
      <c r="A45" s="40"/>
      <c r="B45" s="36"/>
      <c r="C45" s="17" t="s">
        <v>24</v>
      </c>
      <c r="D45" s="40"/>
      <c r="E45" s="17"/>
      <c r="F45" s="18">
        <v>29050</v>
      </c>
      <c r="G45" s="19">
        <v>0.5</v>
      </c>
      <c r="H45" s="19">
        <f t="shared" si="0"/>
        <v>14525</v>
      </c>
      <c r="I45" s="19">
        <f>SUM(H45)</f>
        <v>14525</v>
      </c>
      <c r="J45" s="36"/>
    </row>
    <row r="46" s="1" customFormat="1" ht="15" customHeight="1" spans="1:11">
      <c r="A46" s="41"/>
      <c r="B46" s="32"/>
      <c r="C46" s="11" t="s">
        <v>27</v>
      </c>
      <c r="D46" s="41"/>
      <c r="E46" s="17" t="s">
        <v>15</v>
      </c>
      <c r="F46" s="18">
        <v>1</v>
      </c>
      <c r="G46" s="19">
        <v>50</v>
      </c>
      <c r="H46" s="19">
        <f t="shared" si="0"/>
        <v>50</v>
      </c>
      <c r="I46" s="11">
        <v>50</v>
      </c>
      <c r="J46" s="32"/>
    </row>
    <row r="47" s="1" customFormat="1" ht="15" customHeight="1" spans="1:11">
      <c r="A47" s="11" t="s">
        <v>33</v>
      </c>
      <c r="B47" s="42"/>
      <c r="C47" s="42"/>
      <c r="D47" s="42"/>
      <c r="E47" s="42"/>
      <c r="F47" s="42"/>
      <c r="G47" s="42"/>
      <c r="H47" s="11">
        <f>SUM(H4:H46)</f>
        <v>839686.6</v>
      </c>
      <c r="I47" s="11">
        <f>SUM(I4:I46)</f>
        <v>839686.6</v>
      </c>
      <c r="J47" s="19"/>
    </row>
    <row r="48" s="1" customFormat="1" ht="48" customHeight="1"/>
    <row r="49" s="1" customFormat="1" ht="48" customHeight="1"/>
    <row r="50" s="1" customFormat="1" ht="48" customHeight="1"/>
    <row r="51" s="1" customFormat="1" ht="48" customHeight="1"/>
    <row r="52" s="1" customFormat="1" ht="48" customHeight="1"/>
    <row r="53" s="1" customFormat="1" ht="48" customHeight="1"/>
    <row r="54" s="1" customFormat="1" ht="48" customHeight="1"/>
    <row r="55" s="1" customFormat="1" ht="48" customHeight="1"/>
    <row r="56" s="1" customFormat="1" ht="48" customHeight="1"/>
    <row r="57" s="1" customFormat="1" ht="48" customHeight="1"/>
    <row r="58" s="1" customFormat="1" ht="48" customHeight="1"/>
    <row r="59" s="1" customFormat="1" ht="48" customHeight="1"/>
    <row r="60" s="1" customFormat="1" ht="48" customHeight="1"/>
    <row r="61" s="1" customFormat="1" ht="48" customHeight="1"/>
    <row r="62" s="1" customFormat="1" ht="48" customHeight="1"/>
    <row r="63" s="1" customFormat="1" ht="48" customHeight="1"/>
    <row r="64" s="1" customFormat="1" ht="48" customHeight="1"/>
    <row r="65" s="1" customFormat="1" ht="48" customHeight="1"/>
  </sheetData>
  <mergeCells count="54">
    <mergeCell ref="A1:J1"/>
    <mergeCell ref="F2:J2"/>
    <mergeCell ref="B3:D3"/>
    <mergeCell ref="E3:F3"/>
    <mergeCell ref="A4:A27"/>
    <mergeCell ref="A28:A34"/>
    <mergeCell ref="A35:A39"/>
    <mergeCell ref="A40:A46"/>
    <mergeCell ref="B4:B27"/>
    <mergeCell ref="B28:B34"/>
    <mergeCell ref="B35:B46"/>
    <mergeCell ref="C4:C5"/>
    <mergeCell ref="C6:C23"/>
    <mergeCell ref="C24:C26"/>
    <mergeCell ref="C28:C29"/>
    <mergeCell ref="C30:C31"/>
    <mergeCell ref="C35:C36"/>
    <mergeCell ref="C37:C38"/>
    <mergeCell ref="C40:C41"/>
    <mergeCell ref="C42:C4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8:D34"/>
    <mergeCell ref="D35:D39"/>
    <mergeCell ref="D40:D46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8:I29"/>
    <mergeCell ref="I30:I31"/>
    <mergeCell ref="I35:I36"/>
    <mergeCell ref="I37:I38"/>
    <mergeCell ref="I40:I41"/>
    <mergeCell ref="I42:I43"/>
    <mergeCell ref="J4:J27"/>
    <mergeCell ref="J28:J34"/>
    <mergeCell ref="J35:J39"/>
    <mergeCell ref="J40:J46"/>
    <mergeCell ref="N4:N24"/>
  </mergeCells>
  <pageMargins left="0.7" right="0.7" top="0.75" bottom="0.75" header="0.3" footer="0.3"/>
  <pageSetup paperSize="9" scale="61" orientation="portrait"/>
  <headerFooter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徽信官方</cp:lastModifiedBy>
  <dcterms:created xsi:type="dcterms:W3CDTF">2023-05-12T11:15:00Z</dcterms:created>
  <dcterms:modified xsi:type="dcterms:W3CDTF">2026-04-22T07:11:03Z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B551B2D467F44C77A96410B5F9FB66AC_12</vt:lpwstr>
  </property>
  <property fmtid="{D5CDD505-2E9C-101B-9397-08002B2CF9AE}" pid="4" name="CalculationRule">
    <vt:i4>0</vt:i4>
  </property>
</Properties>
</file>